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PARA CEACO EJECUTIVO\EJECUTIVO\"/>
    </mc:Choice>
  </mc:AlternateContent>
  <bookViews>
    <workbookView xWindow="0" yWindow="0" windowWidth="20490" windowHeight="7755"/>
  </bookViews>
  <sheets>
    <sheet name="ESTADO DE ACTIVIDADES " sheetId="1" r:id="rId1"/>
  </sheets>
  <externalReferences>
    <externalReference r:id="rId2"/>
  </externalReferences>
  <definedNames>
    <definedName name="_xlnm.Print_Area" localSheetId="0">'ESTADO DE ACTIVIDADES '!$B$2:$D$79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1" i="1"/>
  <c r="C61" i="1"/>
  <c r="D54" i="1"/>
  <c r="C54" i="1"/>
  <c r="D49" i="1"/>
  <c r="C49" i="1"/>
  <c r="D38" i="1"/>
  <c r="C38" i="1"/>
  <c r="D33" i="1"/>
  <c r="D70" i="1" s="1"/>
  <c r="C33" i="1"/>
  <c r="C70" i="1" s="1"/>
  <c r="D23" i="1"/>
  <c r="C23" i="1"/>
  <c r="D19" i="1"/>
  <c r="C19" i="1"/>
  <c r="D10" i="1"/>
  <c r="D30" i="1" s="1"/>
  <c r="C10" i="1"/>
  <c r="C30" i="1" s="1"/>
  <c r="D8" i="1"/>
  <c r="C8" i="1"/>
  <c r="B2" i="1"/>
  <c r="C72" i="1" l="1"/>
  <c r="D72" i="1"/>
</calcChain>
</file>

<file path=xl/sharedStrings.xml><?xml version="1.0" encoding="utf-8"?>
<sst xmlns="http://schemas.openxmlformats.org/spreadsheetml/2006/main" count="59" uniqueCount="59">
  <si>
    <t>Poder Ejecutivo del Estado de Oaxaca</t>
  </si>
  <si>
    <t>Estado de Actividades Consolidado</t>
  </si>
  <si>
    <t>Del 1 de enero al 31 de diciembre de 2024</t>
  </si>
  <si>
    <t xml:space="preserve"> (Pesos)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</si>
  <si>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</si>
  <si>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</si>
  <si>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</si>
  <si>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</si>
  <si>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</si>
  <si>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</si>
  <si>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</si>
  <si>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</si>
  <si>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</si>
  <si>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</si>
  <si>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</si>
  <si>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   Aportaciones,    Convenios,    Incentivos     Derivados    de    la Colaboración Fiscal y Fondos Distintos de Aportaciones</t>
  </si>
  <si>
    <t>Transferencias, Asignaciones, Subsidios y Subvenciones, y Pensiones y
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</si>
  <si>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</si>
  <si>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</si>
  <si>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</si>
  <si>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</si>
  <si>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</si>
  <si>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</si>
  <si>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</si>
  <si>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</si>
  <si>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</si>
  <si>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</si>
  <si>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</si>
  <si>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</si>
  <si>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</si>
  <si>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</si>
  <si>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</si>
  <si>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</si>
  <si>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</si>
  <si>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</si>
  <si>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</si>
  <si>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</si>
  <si>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</si>
  <si>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</si>
  <si>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</si>
  <si>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</si>
  <si>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</si>
  <si>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</si>
  <si>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</si>
  <si>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</si>
  <si>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</si>
  <si>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</si>
  <si>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</si>
  <si>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</si>
  <si>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</si>
  <si>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</si>
  <si>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</si>
  <si>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</si>
  <si>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</si>
  <si>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</si>
  <si>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</si>
  <si>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</si>
  <si>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 Desahorro)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</si>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</sst>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9"/>
      <color theme="1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b/>
      <sz val="10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3" fontId="4" fillId="0" borderId="6" xfId="2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4"/>
    </xf>
    <xf numFmtId="3" fontId="5" fillId="0" borderId="6" xfId="2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3"/>
    </xf>
    <xf numFmtId="3" fontId="6" fillId="0" borderId="6" xfId="2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3" fontId="4" fillId="0" borderId="8" xfId="2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153008</xdr:colOff>
      <xdr:row>1</xdr:row>
      <xdr:rowOff>114300</xdr:rowOff>
    </xdr:from>
    <xdr:ext cx="1974725" cy="523398"/>
    <xdr:pic>
      <xdr:nvPicPr>
        <xdr:cNvPr id="2" name="Imagen 1">
          <a:extLst>
            <a:ext uri="{FF2B5EF4-FFF2-40B4-BE49-F238E27FC236}">
              <a16:creationId xmlns:a16="http://schemas.microsoft.com/office/drawing/2014/main" xmlns="" id="{16AD5AC0-1215-4ADA-8E03-12270743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8508" y="400050"/>
          <a:ext cx="1974725" cy="523398"/>
        </a:xfrm>
        <a:prstGeom prst="rect">
          <a:avLst/>
        </a:prstGeom>
      </xdr:spPr>
    </xdr:pic>
    <xdr:clientData/>
  </xdr:oneCellAnchor>
  <xdr:twoCellAnchor editAs="oneCell">
    <xdr:from>
      <xdr:col>1</xdr:col>
      <xdr:colOff>533400</xdr:colOff>
      <xdr:row>1</xdr:row>
      <xdr:rowOff>0</xdr:rowOff>
    </xdr:from>
    <xdr:to>
      <xdr:col>1</xdr:col>
      <xdr:colOff>1282675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2FE1C7A-E1C5-4BDD-B5BC-C2FB2327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0"/>
          <a:ext cx="749275" cy="7048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4093422</xdr:colOff>
      <xdr:row>75</xdr:row>
      <xdr:rowOff>248477</xdr:rowOff>
    </xdr:from>
    <xdr:to>
      <xdr:col>3</xdr:col>
      <xdr:colOff>319608</xdr:colOff>
      <xdr:row>77</xdr:row>
      <xdr:rowOff>47162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63AFCF37-0C6F-45D8-8D16-49FD8DDF445A}"/>
            </a:ext>
          </a:extLst>
        </xdr:cNvPr>
        <xdr:cNvSpPr txBox="1"/>
      </xdr:nvSpPr>
      <xdr:spPr>
        <a:xfrm>
          <a:off x="4255347" y="12230927"/>
          <a:ext cx="3122286" cy="42733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836543</xdr:colOff>
      <xdr:row>75</xdr:row>
      <xdr:rowOff>248477</xdr:rowOff>
    </xdr:from>
    <xdr:to>
      <xdr:col>1</xdr:col>
      <xdr:colOff>3953859</xdr:colOff>
      <xdr:row>77</xdr:row>
      <xdr:rowOff>47162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6F2B6D0-738E-460E-B317-B0DCAEAF2E30}"/>
            </a:ext>
          </a:extLst>
        </xdr:cNvPr>
        <xdr:cNvSpPr txBox="1"/>
      </xdr:nvSpPr>
      <xdr:spPr>
        <a:xfrm>
          <a:off x="998468" y="12230927"/>
          <a:ext cx="3117316" cy="42733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PARA%20CEACO%20EJECUTIVO/2.1%20ESTADOS_FINANCIEROS_EJECUTIVO%204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4to. Informe Trimestral de Avance de Gestión 2024</v>
          </cell>
        </row>
        <row r="8">
          <cell r="D8">
            <v>2024</v>
          </cell>
          <cell r="E8">
            <v>2023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F1014"/>
  <sheetViews>
    <sheetView showGridLines="0" tabSelected="1" topLeftCell="A53" zoomScale="115" zoomScaleNormal="115" zoomScaleSheetLayoutView="179" zoomScalePageLayoutView="90" workbookViewId="0">
      <selection activeCell="C74" sqref="C74"/>
    </sheetView>
  </sheetViews>
  <sheetFormatPr baseColWidth="10" defaultColWidth="14.28515625" defaultRowHeight="15" customHeight="1"/>
  <cols>
    <col min="1" max="1" width="2.42578125" style="4" customWidth="1"/>
    <col min="2" max="2" width="86.140625" style="1" customWidth="1"/>
    <col min="3" max="3" width="17.28515625" style="2" customWidth="1"/>
    <col min="4" max="4" width="17.140625" style="3" bestFit="1" customWidth="1"/>
    <col min="5" max="15" width="10.7109375" style="4" customWidth="1"/>
    <col min="16" max="16384" width="14.28515625" style="4"/>
  </cols>
  <sheetData>
    <row r="1" spans="2:6" ht="22.5" customHeight="1"/>
    <row r="2" spans="2:6" s="7" customFormat="1" ht="12" customHeight="1">
      <c r="B2" s="5" t="str">
        <f>'[1]ESTADO DE SITUACIÓN FINAN 2'!C2</f>
        <v>4to. Informe Trimestral de Avance de Gestión 2024</v>
      </c>
      <c r="C2" s="5"/>
      <c r="D2" s="5"/>
      <c r="E2" s="6"/>
      <c r="F2" s="6"/>
    </row>
    <row r="3" spans="2:6" s="7" customFormat="1" ht="12" customHeight="1">
      <c r="B3" s="5" t="s">
        <v>0</v>
      </c>
      <c r="C3" s="5"/>
      <c r="D3" s="5"/>
    </row>
    <row r="4" spans="2:6" s="7" customFormat="1" ht="12" customHeight="1">
      <c r="B4" s="5" t="s">
        <v>1</v>
      </c>
      <c r="C4" s="5"/>
      <c r="D4" s="5"/>
    </row>
    <row r="5" spans="2:6" s="7" customFormat="1" ht="12" customHeight="1">
      <c r="B5" s="5" t="s">
        <v>2</v>
      </c>
      <c r="C5" s="5"/>
      <c r="D5" s="5"/>
    </row>
    <row r="6" spans="2:6" s="7" customFormat="1" ht="12" customHeight="1">
      <c r="B6" s="8" t="s">
        <v>3</v>
      </c>
      <c r="C6" s="8"/>
      <c r="D6" s="8"/>
    </row>
    <row r="7" spans="2:6" s="7" customFormat="1" ht="5.25" customHeight="1">
      <c r="B7" s="9"/>
      <c r="C7" s="9"/>
      <c r="D7" s="9"/>
    </row>
    <row r="8" spans="2:6" ht="12.75">
      <c r="B8" s="10" t="s">
        <v>4</v>
      </c>
      <c r="C8" s="11">
        <f>'[1]ESTADO DE SITUACIÓN FINAN 2'!D8</f>
        <v>2024</v>
      </c>
      <c r="D8" s="11">
        <f>'[1]ESTADO DE SITUACIÓN FINAN 2'!E8</f>
        <v>2023</v>
      </c>
    </row>
    <row r="9" spans="2:6" ht="12.75">
      <c r="B9" s="12" t="s">
        <v>5</v>
      </c>
      <c r="C9" s="13"/>
      <c r="D9" s="13"/>
    </row>
    <row r="10" spans="2:6" ht="12.75">
      <c r="B10" s="14" t="s">
        <v>6</v>
      </c>
      <c r="C10" s="15">
        <f>SUM(C11:C17)</f>
        <v>6570923501</v>
      </c>
      <c r="D10" s="15">
        <f>SUM(D11:D17)+1</f>
        <v>5050403836</v>
      </c>
    </row>
    <row r="11" spans="2:6" ht="12.75">
      <c r="B11" s="16" t="s">
        <v>7</v>
      </c>
      <c r="C11" s="17">
        <v>2141687266</v>
      </c>
      <c r="D11" s="18">
        <v>1846163237</v>
      </c>
    </row>
    <row r="12" spans="2:6" ht="12.75">
      <c r="B12" s="16" t="s">
        <v>8</v>
      </c>
      <c r="C12" s="17">
        <v>0</v>
      </c>
      <c r="D12" s="18">
        <v>0</v>
      </c>
    </row>
    <row r="13" spans="2:6" ht="33" customHeight="1">
      <c r="B13" s="16" t="s">
        <v>9</v>
      </c>
      <c r="C13" s="17">
        <v>0</v>
      </c>
      <c r="D13" s="18">
        <v>0</v>
      </c>
    </row>
    <row r="14" spans="2:6" ht="12.75">
      <c r="B14" s="16" t="s">
        <v>10</v>
      </c>
      <c r="C14" s="17">
        <v>2684562620</v>
      </c>
      <c r="D14" s="18">
        <v>2250191609</v>
      </c>
    </row>
    <row r="15" spans="2:6" ht="12.75">
      <c r="B15" s="16" t="s">
        <v>11</v>
      </c>
      <c r="C15" s="17">
        <v>998289283</v>
      </c>
      <c r="D15" s="18">
        <v>601268083</v>
      </c>
    </row>
    <row r="16" spans="2:6" ht="12.75">
      <c r="B16" s="16" t="s">
        <v>12</v>
      </c>
      <c r="C16" s="17">
        <v>746384332</v>
      </c>
      <c r="D16" s="18">
        <v>352780906</v>
      </c>
    </row>
    <row r="17" spans="2:4" ht="12.75">
      <c r="B17" s="16" t="s">
        <v>13</v>
      </c>
      <c r="C17" s="17">
        <v>0</v>
      </c>
      <c r="D17" s="18">
        <v>0</v>
      </c>
    </row>
    <row r="18" spans="2:4" ht="6" customHeight="1">
      <c r="B18" s="19"/>
      <c r="C18" s="17"/>
      <c r="D18" s="18"/>
    </row>
    <row r="19" spans="2:4" ht="38.25">
      <c r="B19" s="14" t="s">
        <v>14</v>
      </c>
      <c r="C19" s="20">
        <f>SUM(C20:C21)</f>
        <v>34402095072</v>
      </c>
      <c r="D19" s="20">
        <f>SUM(D20:D21)</f>
        <v>35340520192</v>
      </c>
    </row>
    <row r="20" spans="2:4" ht="25.5">
      <c r="B20" s="16" t="s">
        <v>15</v>
      </c>
      <c r="C20" s="17">
        <v>99710670136</v>
      </c>
      <c r="D20" s="18">
        <v>91962632304</v>
      </c>
    </row>
    <row r="21" spans="2:4" ht="25.5">
      <c r="B21" s="16" t="s">
        <v>16</v>
      </c>
      <c r="C21" s="17">
        <v>-65308575064</v>
      </c>
      <c r="D21" s="18">
        <v>-56622112112</v>
      </c>
    </row>
    <row r="22" spans="2:4" ht="6" customHeight="1">
      <c r="B22" s="19"/>
      <c r="C22" s="17"/>
      <c r="D22" s="18"/>
    </row>
    <row r="23" spans="2:4" ht="12.75">
      <c r="B23" s="14" t="s">
        <v>17</v>
      </c>
      <c r="C23" s="15">
        <f>SUM(C24:C28)</f>
        <v>141821774</v>
      </c>
      <c r="D23" s="15">
        <f>SUM(D24:D28)</f>
        <v>189780503</v>
      </c>
    </row>
    <row r="24" spans="2:4" ht="12.75">
      <c r="B24" s="16" t="s">
        <v>18</v>
      </c>
      <c r="C24" s="17">
        <v>141821774</v>
      </c>
      <c r="D24" s="18">
        <v>189780503</v>
      </c>
    </row>
    <row r="25" spans="2:4" ht="12.75">
      <c r="B25" s="16" t="s">
        <v>19</v>
      </c>
      <c r="C25" s="17">
        <v>0</v>
      </c>
      <c r="D25" s="18">
        <v>0</v>
      </c>
    </row>
    <row r="26" spans="2:4" ht="12.75">
      <c r="B26" s="16" t="s">
        <v>20</v>
      </c>
      <c r="C26" s="17">
        <v>0</v>
      </c>
      <c r="D26" s="18">
        <v>0</v>
      </c>
    </row>
    <row r="27" spans="2:4" ht="12.75">
      <c r="B27" s="16" t="s">
        <v>21</v>
      </c>
      <c r="C27" s="17">
        <v>0</v>
      </c>
      <c r="D27" s="18">
        <v>0</v>
      </c>
    </row>
    <row r="28" spans="2:4" ht="12.75">
      <c r="B28" s="16" t="s">
        <v>22</v>
      </c>
      <c r="C28" s="17">
        <v>0</v>
      </c>
      <c r="D28" s="18">
        <v>0</v>
      </c>
    </row>
    <row r="29" spans="2:4" ht="6" customHeight="1">
      <c r="B29" s="19"/>
      <c r="C29" s="17"/>
      <c r="D29" s="18"/>
    </row>
    <row r="30" spans="2:4" ht="12.75">
      <c r="B30" s="21" t="s">
        <v>23</v>
      </c>
      <c r="C30" s="15">
        <f>C10+C19+C23</f>
        <v>41114840347</v>
      </c>
      <c r="D30" s="15">
        <f>D10+D19+D23-1</f>
        <v>40580704530</v>
      </c>
    </row>
    <row r="31" spans="2:4" ht="9.75" customHeight="1">
      <c r="B31" s="14"/>
      <c r="C31" s="15"/>
      <c r="D31" s="22"/>
    </row>
    <row r="32" spans="2:4" ht="9.75" customHeight="1">
      <c r="B32" s="21" t="s">
        <v>24</v>
      </c>
      <c r="C32" s="15"/>
      <c r="D32" s="22"/>
    </row>
    <row r="33" spans="2:4" ht="12.75">
      <c r="B33" s="14" t="s">
        <v>25</v>
      </c>
      <c r="C33" s="15">
        <f>SUM(C34:C36)</f>
        <v>12205294477.610001</v>
      </c>
      <c r="D33" s="15">
        <f>SUM(D34:D36)</f>
        <v>10697301855</v>
      </c>
    </row>
    <row r="34" spans="2:4" ht="12.75">
      <c r="B34" s="16" t="s">
        <v>26</v>
      </c>
      <c r="C34" s="17">
        <v>8041268388.8199997</v>
      </c>
      <c r="D34" s="18">
        <v>7084257273</v>
      </c>
    </row>
    <row r="35" spans="2:4" ht="12.75">
      <c r="B35" s="16" t="s">
        <v>27</v>
      </c>
      <c r="C35" s="17">
        <v>1033168094.08</v>
      </c>
      <c r="D35" s="18">
        <v>994749753</v>
      </c>
    </row>
    <row r="36" spans="2:4" ht="12.75">
      <c r="B36" s="16" t="s">
        <v>28</v>
      </c>
      <c r="C36" s="17">
        <v>3130857994.71</v>
      </c>
      <c r="D36" s="18">
        <v>2618294829</v>
      </c>
    </row>
    <row r="37" spans="2:4" ht="6" customHeight="1">
      <c r="B37" s="14"/>
      <c r="C37" s="15"/>
      <c r="D37" s="22"/>
    </row>
    <row r="38" spans="2:4" ht="12.75">
      <c r="B38" s="14" t="s">
        <v>29</v>
      </c>
      <c r="C38" s="15">
        <f>SUM(C39:C47)</f>
        <v>1898670460.5899999</v>
      </c>
      <c r="D38" s="15">
        <f>SUM(D39:D47)-1</f>
        <v>1588592781</v>
      </c>
    </row>
    <row r="39" spans="2:4" ht="12.75">
      <c r="B39" s="16" t="s">
        <v>30</v>
      </c>
      <c r="C39" s="17">
        <v>4388928.2300000004</v>
      </c>
      <c r="D39" s="18">
        <v>2681040</v>
      </c>
    </row>
    <row r="40" spans="2:4" ht="12.75">
      <c r="B40" s="16" t="s">
        <v>31</v>
      </c>
      <c r="C40" s="17">
        <v>157829201.97</v>
      </c>
      <c r="D40" s="18">
        <v>213407298</v>
      </c>
    </row>
    <row r="41" spans="2:4" ht="12.75">
      <c r="B41" s="16" t="s">
        <v>32</v>
      </c>
      <c r="C41" s="17">
        <v>49769814.590000004</v>
      </c>
      <c r="D41" s="18">
        <v>45549950</v>
      </c>
    </row>
    <row r="42" spans="2:4" ht="12.75">
      <c r="B42" s="16" t="s">
        <v>33</v>
      </c>
      <c r="C42" s="17">
        <v>806403865.88999999</v>
      </c>
      <c r="D42" s="18">
        <v>582750782</v>
      </c>
    </row>
    <row r="43" spans="2:4" ht="12.75">
      <c r="B43" s="16" t="s">
        <v>34</v>
      </c>
      <c r="C43" s="17">
        <v>612197562.40999997</v>
      </c>
      <c r="D43" s="18">
        <v>521335722</v>
      </c>
    </row>
    <row r="44" spans="2:4" ht="12.75">
      <c r="B44" s="16" t="s">
        <v>35</v>
      </c>
      <c r="C44" s="17">
        <v>268081087.5</v>
      </c>
      <c r="D44" s="18">
        <v>222867990</v>
      </c>
    </row>
    <row r="45" spans="2:4" ht="12.75">
      <c r="B45" s="16" t="s">
        <v>36</v>
      </c>
      <c r="C45" s="17">
        <v>0</v>
      </c>
      <c r="D45" s="18">
        <v>0</v>
      </c>
    </row>
    <row r="46" spans="2:4" ht="12.75">
      <c r="B46" s="16" t="s">
        <v>37</v>
      </c>
      <c r="C46" s="17">
        <v>0</v>
      </c>
      <c r="D46" s="18">
        <v>0</v>
      </c>
    </row>
    <row r="47" spans="2:4" ht="12.75">
      <c r="B47" s="16" t="s">
        <v>38</v>
      </c>
      <c r="C47" s="17">
        <v>0</v>
      </c>
      <c r="D47" s="18">
        <v>0</v>
      </c>
    </row>
    <row r="48" spans="2:4" ht="6" customHeight="1">
      <c r="B48" s="14"/>
      <c r="C48" s="15"/>
      <c r="D48" s="22"/>
    </row>
    <row r="49" spans="2:4" ht="12.75">
      <c r="B49" s="14" t="s">
        <v>39</v>
      </c>
      <c r="C49" s="15">
        <f>SUM(C50:C52)</f>
        <v>21519565568.959999</v>
      </c>
      <c r="D49" s="15">
        <f>SUM(D50:D52)</f>
        <v>20218750945</v>
      </c>
    </row>
    <row r="50" spans="2:4" ht="12.75">
      <c r="B50" s="16" t="s">
        <v>40</v>
      </c>
      <c r="C50" s="17">
        <v>8359095113.1400003</v>
      </c>
      <c r="D50" s="18">
        <v>7811057529</v>
      </c>
    </row>
    <row r="51" spans="2:4" ht="12.75">
      <c r="B51" s="16" t="s">
        <v>41</v>
      </c>
      <c r="C51" s="17">
        <v>13112333706.18</v>
      </c>
      <c r="D51" s="18">
        <v>12361488349</v>
      </c>
    </row>
    <row r="52" spans="2:4" ht="12.75">
      <c r="B52" s="16" t="s">
        <v>42</v>
      </c>
      <c r="C52" s="17">
        <v>48136749.640000001</v>
      </c>
      <c r="D52" s="18">
        <v>46205067</v>
      </c>
    </row>
    <row r="53" spans="2:4" ht="6" customHeight="1">
      <c r="B53" s="14"/>
      <c r="C53" s="15"/>
      <c r="D53" s="22"/>
    </row>
    <row r="54" spans="2:4" ht="12.75">
      <c r="B54" s="14" t="s">
        <v>43</v>
      </c>
      <c r="C54" s="15">
        <f>SUM(C55:C59)</f>
        <v>2267296938.0900002</v>
      </c>
      <c r="D54" s="15">
        <f>SUM(D55:D59)</f>
        <v>2085139701</v>
      </c>
    </row>
    <row r="55" spans="2:4" ht="12.75">
      <c r="B55" s="16" t="s">
        <v>44</v>
      </c>
      <c r="C55" s="17">
        <v>1898888585.0899999</v>
      </c>
      <c r="D55" s="18">
        <v>1955686880</v>
      </c>
    </row>
    <row r="56" spans="2:4" ht="12.75">
      <c r="B56" s="16" t="s">
        <v>45</v>
      </c>
      <c r="C56" s="17">
        <v>0</v>
      </c>
      <c r="D56" s="18">
        <v>0</v>
      </c>
    </row>
    <row r="57" spans="2:4" ht="12.75">
      <c r="B57" s="16" t="s">
        <v>46</v>
      </c>
      <c r="C57" s="17">
        <v>368408353</v>
      </c>
      <c r="D57" s="18">
        <v>129452821</v>
      </c>
    </row>
    <row r="58" spans="2:4" ht="12.75">
      <c r="B58" s="16" t="s">
        <v>47</v>
      </c>
      <c r="C58" s="17">
        <v>0</v>
      </c>
      <c r="D58" s="18">
        <v>0</v>
      </c>
    </row>
    <row r="59" spans="2:4" ht="12.75">
      <c r="B59" s="16" t="s">
        <v>48</v>
      </c>
      <c r="C59" s="17">
        <v>0</v>
      </c>
      <c r="D59" s="18">
        <v>0</v>
      </c>
    </row>
    <row r="60" spans="2:4" ht="6" customHeight="1">
      <c r="B60" s="14"/>
      <c r="C60" s="15"/>
      <c r="D60" s="22"/>
    </row>
    <row r="61" spans="2:4" ht="12.75">
      <c r="B61" s="14" t="s">
        <v>49</v>
      </c>
      <c r="C61" s="15">
        <f>SUM(C62:C65)</f>
        <v>389315519.17000002</v>
      </c>
      <c r="D61" s="15">
        <f>SUM(D62:D65)</f>
        <v>285077833</v>
      </c>
    </row>
    <row r="62" spans="2:4" ht="12.75">
      <c r="B62" s="16" t="s">
        <v>50</v>
      </c>
      <c r="C62" s="17">
        <v>389315519.17000002</v>
      </c>
      <c r="D62" s="18">
        <v>285077833</v>
      </c>
    </row>
    <row r="63" spans="2:4" ht="12.75">
      <c r="B63" s="16" t="s">
        <v>51</v>
      </c>
      <c r="C63" s="17">
        <v>0</v>
      </c>
      <c r="D63" s="18">
        <v>0</v>
      </c>
    </row>
    <row r="64" spans="2:4" ht="12.75">
      <c r="B64" s="16" t="s">
        <v>52</v>
      </c>
      <c r="C64" s="17">
        <v>0</v>
      </c>
      <c r="D64" s="18">
        <v>0</v>
      </c>
    </row>
    <row r="65" spans="2:5" ht="12.75">
      <c r="B65" s="16" t="s">
        <v>53</v>
      </c>
      <c r="C65" s="17">
        <v>0</v>
      </c>
      <c r="D65" s="18">
        <v>0</v>
      </c>
    </row>
    <row r="66" spans="2:5" ht="6" customHeight="1">
      <c r="B66" s="14"/>
      <c r="C66" s="15"/>
      <c r="D66" s="22"/>
    </row>
    <row r="67" spans="2:5" ht="12.75">
      <c r="B67" s="14" t="s">
        <v>54</v>
      </c>
      <c r="C67" s="15">
        <f>C68</f>
        <v>1011745015.86</v>
      </c>
      <c r="D67" s="15">
        <f>D68</f>
        <v>351888408</v>
      </c>
    </row>
    <row r="68" spans="2:5" ht="12.75">
      <c r="B68" s="16" t="s">
        <v>55</v>
      </c>
      <c r="C68" s="17">
        <v>1011745015.86</v>
      </c>
      <c r="D68" s="18">
        <v>351888408</v>
      </c>
    </row>
    <row r="69" spans="2:5" ht="6" customHeight="1">
      <c r="B69" s="23"/>
      <c r="C69" s="17"/>
      <c r="D69" s="18"/>
    </row>
    <row r="70" spans="2:5" ht="12.75">
      <c r="B70" s="21" t="s">
        <v>56</v>
      </c>
      <c r="C70" s="15">
        <f>C33+C38+C49+C54+C61+C67</f>
        <v>39291887980.279999</v>
      </c>
      <c r="D70" s="15">
        <f>D33+D38+D49+D54+D61+D67</f>
        <v>35226751523</v>
      </c>
    </row>
    <row r="71" spans="2:5" ht="6" customHeight="1">
      <c r="B71" s="23"/>
      <c r="C71" s="15"/>
      <c r="D71" s="22"/>
    </row>
    <row r="72" spans="2:5" ht="12.75">
      <c r="B72" s="21" t="s">
        <v>57</v>
      </c>
      <c r="C72" s="15">
        <f>C30-C70</f>
        <v>1822952366.7200012</v>
      </c>
      <c r="D72" s="15">
        <f>D30-D70+1</f>
        <v>5353953008</v>
      </c>
    </row>
    <row r="73" spans="2:5" ht="6" customHeight="1">
      <c r="B73" s="24"/>
      <c r="C73" s="25"/>
      <c r="D73" s="26"/>
    </row>
    <row r="74" spans="2:5" ht="12.75">
      <c r="B74" s="1" t="s">
        <v>58</v>
      </c>
      <c r="C74" s="27"/>
      <c r="D74" s="28"/>
    </row>
    <row r="75" spans="2:5" ht="10.5" customHeight="1">
      <c r="C75" s="29"/>
      <c r="D75" s="30"/>
    </row>
    <row r="76" spans="2:5" ht="35.25" customHeight="1">
      <c r="B76" s="31"/>
      <c r="C76" s="32"/>
      <c r="E76" s="33"/>
    </row>
    <row r="77" spans="2:5" ht="14.25" customHeight="1">
      <c r="E77" s="34"/>
    </row>
    <row r="78" spans="2:5" ht="14.25" customHeight="1">
      <c r="E78" s="34"/>
    </row>
    <row r="79" spans="2:5" ht="14.25" customHeight="1">
      <c r="E79" s="34"/>
    </row>
    <row r="80" spans="2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">
    <mergeCell ref="B2:D2"/>
    <mergeCell ref="E2:F2"/>
    <mergeCell ref="B3:D3"/>
    <mergeCell ref="B4:D4"/>
    <mergeCell ref="B5:D5"/>
    <mergeCell ref="B6:D6"/>
  </mergeCells>
  <printOptions horizontalCentered="1"/>
  <pageMargins left="0.31496062992125984" right="0.23622047244094491" top="0.43307086614173229" bottom="0.27559055118110237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 </vt:lpstr>
      <vt:lpstr>'ESTADO DE ACTIVIDADES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2025-02-06T16:56:39Z</dcterms:created>
  <dcterms:modified xsi:type="dcterms:W3CDTF">2025-02-06T17:02:38Z</dcterms:modified>
</cp:coreProperties>
</file>